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LDT FILES\00-LDL\Millie\Direct In-direct (suspended)\OPAL\Guesstimate\"/>
    </mc:Choice>
  </mc:AlternateContent>
  <xr:revisionPtr revIDLastSave="0" documentId="13_ncr:1_{B109254A-2736-4928-9174-A63E4EA06C03}" xr6:coauthVersionLast="47" xr6:coauthVersionMax="47" xr10:uidLastSave="{00000000-0000-0000-0000-000000000000}"/>
  <bookViews>
    <workbookView xWindow="14295" yWindow="0" windowWidth="14610" windowHeight="15585" xr2:uid="{39A6E023-747F-42A4-801F-808A044B1D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1" l="1"/>
  <c r="S15" i="1" s="1"/>
  <c r="D16" i="1"/>
  <c r="S16" i="1" s="1"/>
  <c r="D17" i="1"/>
  <c r="S17" i="1" s="1"/>
  <c r="D18" i="1"/>
  <c r="S18" i="1" s="1"/>
  <c r="D19" i="1"/>
  <c r="S19" i="1" s="1"/>
  <c r="D20" i="1"/>
  <c r="S20" i="1" s="1"/>
  <c r="D21" i="1"/>
  <c r="S21" i="1" s="1"/>
  <c r="D22" i="1"/>
  <c r="S22" i="1" s="1"/>
  <c r="D23" i="1"/>
  <c r="S23" i="1" s="1"/>
  <c r="D24" i="1"/>
  <c r="S24" i="1" s="1"/>
  <c r="D25" i="1"/>
  <c r="S25" i="1" s="1"/>
  <c r="D26" i="1"/>
  <c r="S26" i="1" s="1"/>
  <c r="D27" i="1"/>
  <c r="S27" i="1" s="1"/>
  <c r="D28" i="1"/>
  <c r="S28" i="1" s="1"/>
  <c r="D29" i="1"/>
  <c r="S29" i="1" s="1"/>
  <c r="D30" i="1"/>
  <c r="S30" i="1" s="1"/>
  <c r="D31" i="1"/>
  <c r="S31" i="1" s="1"/>
  <c r="D32" i="1"/>
  <c r="S32" i="1" s="1"/>
  <c r="D33" i="1"/>
  <c r="S33" i="1" s="1"/>
  <c r="D34" i="1"/>
  <c r="S34" i="1" s="1"/>
  <c r="D35" i="1"/>
  <c r="S35" i="1" s="1"/>
  <c r="D36" i="1"/>
  <c r="S36" i="1" s="1"/>
  <c r="D37" i="1"/>
  <c r="S37" i="1" s="1"/>
  <c r="D38" i="1"/>
  <c r="S38" i="1" s="1"/>
  <c r="D7" i="1"/>
  <c r="S7" i="1" s="1"/>
  <c r="D8" i="1"/>
  <c r="S8" i="1" s="1"/>
  <c r="D9" i="1"/>
  <c r="S9" i="1" s="1"/>
  <c r="D10" i="1"/>
  <c r="S10" i="1" s="1"/>
  <c r="D11" i="1"/>
  <c r="S11" i="1" s="1"/>
  <c r="D12" i="1"/>
  <c r="S12" i="1" s="1"/>
  <c r="D13" i="1"/>
  <c r="S13" i="1" s="1"/>
  <c r="D14" i="1"/>
  <c r="S14" i="1" s="1"/>
  <c r="D6" i="1"/>
  <c r="S6" i="1" s="1"/>
  <c r="B3" i="1"/>
  <c r="B14" i="1" s="1"/>
  <c r="O14" i="1" s="1"/>
  <c r="W14" i="1" s="1"/>
  <c r="C3" i="1"/>
  <c r="C14" i="1" s="1"/>
  <c r="U14" i="1" s="1"/>
  <c r="C33" i="1" l="1"/>
  <c r="U33" i="1" s="1"/>
  <c r="C34" i="1"/>
  <c r="U34" i="1" s="1"/>
  <c r="B38" i="1"/>
  <c r="O38" i="1" s="1"/>
  <c r="W38" i="1" s="1"/>
  <c r="C15" i="1"/>
  <c r="U15" i="1" s="1"/>
  <c r="C19" i="1"/>
  <c r="U19" i="1" s="1"/>
  <c r="C17" i="1"/>
  <c r="U17" i="1" s="1"/>
  <c r="C18" i="1"/>
  <c r="U18" i="1" s="1"/>
  <c r="C20" i="1"/>
  <c r="U20" i="1" s="1"/>
  <c r="C16" i="1"/>
  <c r="U16" i="1" s="1"/>
  <c r="C21" i="1"/>
  <c r="U21" i="1" s="1"/>
  <c r="C22" i="1"/>
  <c r="U22" i="1" s="1"/>
  <c r="C25" i="1"/>
  <c r="U25" i="1" s="1"/>
  <c r="C32" i="1"/>
  <c r="U32" i="1" s="1"/>
  <c r="C37" i="1"/>
  <c r="U37" i="1" s="1"/>
  <c r="C36" i="1"/>
  <c r="U36" i="1" s="1"/>
  <c r="C38" i="1"/>
  <c r="U38" i="1" s="1"/>
  <c r="B19" i="1"/>
  <c r="O19" i="1" s="1"/>
  <c r="W19" i="1" s="1"/>
  <c r="B20" i="1"/>
  <c r="O20" i="1" s="1"/>
  <c r="W20" i="1" s="1"/>
  <c r="C28" i="1"/>
  <c r="U28" i="1" s="1"/>
  <c r="C7" i="1"/>
  <c r="U7" i="1" s="1"/>
  <c r="B21" i="1"/>
  <c r="O21" i="1" s="1"/>
  <c r="W21" i="1" s="1"/>
  <c r="C29" i="1"/>
  <c r="U29" i="1" s="1"/>
  <c r="B37" i="1"/>
  <c r="O37" i="1" s="1"/>
  <c r="W37" i="1" s="1"/>
  <c r="B18" i="1"/>
  <c r="O18" i="1" s="1"/>
  <c r="W18" i="1" s="1"/>
  <c r="C26" i="1"/>
  <c r="U26" i="1" s="1"/>
  <c r="C8" i="1"/>
  <c r="U8" i="1" s="1"/>
  <c r="B22" i="1"/>
  <c r="O22" i="1" s="1"/>
  <c r="W22" i="1" s="1"/>
  <c r="C30" i="1"/>
  <c r="U30" i="1" s="1"/>
  <c r="B23" i="1"/>
  <c r="O23" i="1" s="1"/>
  <c r="W23" i="1" s="1"/>
  <c r="B34" i="1"/>
  <c r="O34" i="1" s="1"/>
  <c r="W34" i="1" s="1"/>
  <c r="B35" i="1"/>
  <c r="O35" i="1" s="1"/>
  <c r="W35" i="1" s="1"/>
  <c r="B36" i="1"/>
  <c r="O36" i="1" s="1"/>
  <c r="W36" i="1" s="1"/>
  <c r="C35" i="1"/>
  <c r="U35" i="1" s="1"/>
  <c r="C23" i="1"/>
  <c r="U23" i="1" s="1"/>
  <c r="C24" i="1"/>
  <c r="U24" i="1" s="1"/>
  <c r="C27" i="1"/>
  <c r="U27" i="1" s="1"/>
  <c r="C31" i="1"/>
  <c r="U31" i="1" s="1"/>
  <c r="B24" i="1"/>
  <c r="O24" i="1" s="1"/>
  <c r="W24" i="1" s="1"/>
  <c r="B25" i="1"/>
  <c r="O25" i="1" s="1"/>
  <c r="W25" i="1" s="1"/>
  <c r="B26" i="1"/>
  <c r="O26" i="1" s="1"/>
  <c r="W26" i="1" s="1"/>
  <c r="B27" i="1"/>
  <c r="O27" i="1" s="1"/>
  <c r="W27" i="1" s="1"/>
  <c r="B15" i="1"/>
  <c r="O15" i="1" s="1"/>
  <c r="W15" i="1" s="1"/>
  <c r="B28" i="1"/>
  <c r="O28" i="1" s="1"/>
  <c r="W28" i="1" s="1"/>
  <c r="B29" i="1"/>
  <c r="O29" i="1" s="1"/>
  <c r="W29" i="1" s="1"/>
  <c r="B16" i="1"/>
  <c r="O16" i="1" s="1"/>
  <c r="W16" i="1" s="1"/>
  <c r="B30" i="1"/>
  <c r="O30" i="1" s="1"/>
  <c r="W30" i="1" s="1"/>
  <c r="B31" i="1"/>
  <c r="O31" i="1" s="1"/>
  <c r="W31" i="1" s="1"/>
  <c r="B17" i="1"/>
  <c r="O17" i="1" s="1"/>
  <c r="W17" i="1" s="1"/>
  <c r="B32" i="1"/>
  <c r="O32" i="1" s="1"/>
  <c r="W32" i="1" s="1"/>
  <c r="B33" i="1"/>
  <c r="O33" i="1" s="1"/>
  <c r="W33" i="1" s="1"/>
  <c r="B10" i="1"/>
  <c r="O10" i="1" s="1"/>
  <c r="W10" i="1" s="1"/>
  <c r="C9" i="1"/>
  <c r="U9" i="1" s="1"/>
  <c r="C11" i="1"/>
  <c r="U11" i="1" s="1"/>
  <c r="C6" i="1"/>
  <c r="U6" i="1" s="1"/>
  <c r="B7" i="1"/>
  <c r="O7" i="1" s="1"/>
  <c r="W7" i="1" s="1"/>
  <c r="B11" i="1"/>
  <c r="O11" i="1" s="1"/>
  <c r="W11" i="1" s="1"/>
  <c r="C10" i="1"/>
  <c r="U10" i="1" s="1"/>
  <c r="C13" i="1"/>
  <c r="U13" i="1" s="1"/>
  <c r="B12" i="1"/>
  <c r="O12" i="1" s="1"/>
  <c r="W12" i="1" s="1"/>
  <c r="C12" i="1"/>
  <c r="U12" i="1" s="1"/>
  <c r="B9" i="1"/>
  <c r="O9" i="1" s="1"/>
  <c r="W9" i="1" s="1"/>
  <c r="B13" i="1"/>
  <c r="O13" i="1" s="1"/>
  <c r="W13" i="1" s="1"/>
  <c r="B6" i="1"/>
  <c r="O6" i="1" s="1"/>
  <c r="W6" i="1" s="1"/>
  <c r="B8" i="1"/>
  <c r="O8" i="1" s="1"/>
  <c r="W8" i="1" s="1"/>
</calcChain>
</file>

<file path=xl/sharedStrings.xml><?xml version="1.0" encoding="utf-8"?>
<sst xmlns="http://schemas.openxmlformats.org/spreadsheetml/2006/main" count="320" uniqueCount="22">
  <si>
    <t>lumen output (lm)</t>
  </si>
  <si>
    <t>Power (W)</t>
  </si>
  <si>
    <t>milliAmp (mA)</t>
  </si>
  <si>
    <t>per mA</t>
  </si>
  <si>
    <t>ORIGINAL</t>
  </si>
  <si>
    <t>GUESSTIMATES</t>
  </si>
  <si>
    <t>New mA</t>
  </si>
  <si>
    <t>NAME</t>
  </si>
  <si>
    <t>LENGTH</t>
  </si>
  <si>
    <t>TYPE</t>
  </si>
  <si>
    <t>LENSE</t>
  </si>
  <si>
    <t>OUTPUT</t>
  </si>
  <si>
    <t>COLOUR TEMP</t>
  </si>
  <si>
    <t>/</t>
  </si>
  <si>
    <t>mA</t>
  </si>
  <si>
    <t>W</t>
  </si>
  <si>
    <t>_</t>
  </si>
  <si>
    <t>MILLIE</t>
  </si>
  <si>
    <t>DI</t>
  </si>
  <si>
    <t>MP</t>
  </si>
  <si>
    <t>MIL</t>
  </si>
  <si>
    <t>Millie Dir/In-dir 1130mm OPAL 4190lm 33w 840 250mA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</si>
</sst>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ck">
        <color rgb="FFFF0000"/>
      </top>
      <bottom style="thick">
        <color rgb="FFFF0000"/>
      </bottom>
      <diagonal/>
    </border>
    <border>
      <left style="thin">
        <color theme="0" tint="-0.14999847407452621"/>
      </left>
      <right/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2" borderId="1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2" fontId="0" fillId="2" borderId="1" xfId="0" applyNumberFormat="1" applyFill="1" applyBorder="1"/>
    <xf numFmtId="2" fontId="0" fillId="2" borderId="2" xfId="0" applyNumberFormat="1" applyFill="1" applyBorder="1"/>
    <xf numFmtId="2" fontId="0" fillId="2" borderId="4" xfId="0" applyNumberFormat="1" applyFill="1" applyBorder="1"/>
    <xf numFmtId="0" fontId="0" fillId="2" borderId="8" xfId="0" applyFill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3" borderId="0" xfId="0" applyFill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2" fontId="0" fillId="0" borderId="0" xfId="0" applyNumberFormat="1"/>
    <xf numFmtId="0" fontId="0" fillId="4" borderId="0" xfId="0" applyFill="1"/>
    <xf numFmtId="0" fontId="0" fillId="2" borderId="13" xfId="0" applyFill="1" applyBorder="1"/>
    <xf numFmtId="2" fontId="0" fillId="2" borderId="14" xfId="0" applyNumberFormat="1" applyFill="1" applyBorder="1"/>
    <xf numFmtId="2" fontId="0" fillId="2" borderId="6" xfId="0" applyNumberFormat="1" applyFill="1" applyBorder="1"/>
    <xf numFmtId="2" fontId="0" fillId="2" borderId="15" xfId="0" applyNumberFormat="1" applyFill="1" applyBorder="1"/>
    <xf numFmtId="0" fontId="0" fillId="2" borderId="16" xfId="0" applyFill="1" applyBorder="1"/>
    <xf numFmtId="0" fontId="2" fillId="0" borderId="17" xfId="0" applyFont="1" applyBorder="1" applyAlignment="1">
      <alignment horizontal="center"/>
    </xf>
    <xf numFmtId="0" fontId="0" fillId="0" borderId="18" xfId="0" applyBorder="1"/>
    <xf numFmtId="0" fontId="0" fillId="0" borderId="18" xfId="0" applyBorder="1" applyAlignment="1">
      <alignment horizontal="center"/>
    </xf>
    <xf numFmtId="2" fontId="0" fillId="0" borderId="18" xfId="0" applyNumberFormat="1" applyBorder="1"/>
    <xf numFmtId="0" fontId="0" fillId="4" borderId="18" xfId="0" applyFill="1" applyBorder="1"/>
    <xf numFmtId="0" fontId="0" fillId="2" borderId="0" xfId="0" applyFill="1"/>
    <xf numFmtId="2" fontId="0" fillId="2" borderId="0" xfId="0" applyNumberFormat="1" applyFill="1"/>
    <xf numFmtId="0" fontId="2" fillId="0" borderId="0" xfId="0" applyFont="1" applyAlignment="1">
      <alignment horizontal="center"/>
    </xf>
    <xf numFmtId="0" fontId="4" fillId="0" borderId="18" xfId="0" applyFont="1" applyBorder="1" applyAlignment="1">
      <alignment horizontal="right"/>
    </xf>
    <xf numFmtId="0" fontId="0" fillId="2" borderId="0" xfId="0" applyFill="1" applyBorder="1"/>
    <xf numFmtId="2" fontId="0" fillId="2" borderId="0" xfId="0" applyNumberFormat="1" applyFill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0" fontId="0" fillId="4" borderId="0" xfId="0" applyFill="1" applyBorder="1"/>
    <xf numFmtId="0" fontId="2" fillId="0" borderId="19" xfId="0" applyFont="1" applyBorder="1" applyAlignment="1">
      <alignment horizontal="center"/>
    </xf>
    <xf numFmtId="0" fontId="2" fillId="2" borderId="5" xfId="0" applyFont="1" applyFill="1" applyBorder="1"/>
    <xf numFmtId="2" fontId="2" fillId="2" borderId="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51D29-4335-4DBA-B343-F60F774A836D}">
  <dimension ref="A1:W38"/>
  <sheetViews>
    <sheetView tabSelected="1" topLeftCell="A7" workbookViewId="0">
      <selection activeCell="A22" sqref="A22"/>
    </sheetView>
  </sheetViews>
  <sheetFormatPr defaultRowHeight="15" x14ac:dyDescent="0.25"/>
  <cols>
    <col min="1" max="1" width="30.85546875" customWidth="1"/>
    <col min="2" max="2" width="18.28515625" bestFit="1" customWidth="1"/>
    <col min="3" max="3" width="10.85546875" bestFit="1" customWidth="1"/>
    <col min="4" max="4" width="14.42578125" bestFit="1" customWidth="1"/>
    <col min="5" max="5" width="17.5703125" customWidth="1"/>
    <col min="7" max="7" width="6.7109375" bestFit="1" customWidth="1"/>
    <col min="8" max="8" width="1.7109375" bestFit="1" customWidth="1"/>
    <col min="9" max="9" width="5.5703125" bestFit="1" customWidth="1"/>
    <col min="10" max="10" width="1.7109375" bestFit="1" customWidth="1"/>
    <col min="11" max="11" width="8.42578125" bestFit="1" customWidth="1"/>
    <col min="12" max="12" width="1.7109375" bestFit="1" customWidth="1"/>
    <col min="13" max="13" width="6.5703125" bestFit="1" customWidth="1"/>
    <col min="14" max="14" width="1.7109375" bestFit="1" customWidth="1"/>
    <col min="16" max="16" width="1.7109375" bestFit="1" customWidth="1"/>
    <col min="17" max="17" width="14.85546875" bestFit="1" customWidth="1"/>
    <col min="18" max="18" width="2.140625" bestFit="1" customWidth="1"/>
    <col min="19" max="20" width="4.140625" bestFit="1" customWidth="1"/>
    <col min="21" max="21" width="5.5703125" bestFit="1" customWidth="1"/>
    <col min="22" max="22" width="2.42578125" style="27" customWidth="1"/>
    <col min="23" max="23" width="102" customWidth="1"/>
  </cols>
  <sheetData>
    <row r="1" spans="1:23" ht="15.75" x14ac:dyDescent="0.25">
      <c r="A1" s="1" t="s">
        <v>17</v>
      </c>
      <c r="B1" s="1" t="s">
        <v>0</v>
      </c>
      <c r="C1" s="1" t="s">
        <v>1</v>
      </c>
      <c r="D1" s="1" t="s">
        <v>2</v>
      </c>
      <c r="E1" s="1"/>
      <c r="G1" s="24" t="s">
        <v>7</v>
      </c>
      <c r="H1" s="2" t="s">
        <v>13</v>
      </c>
      <c r="I1" s="24" t="s">
        <v>9</v>
      </c>
      <c r="J1" s="2" t="s">
        <v>13</v>
      </c>
      <c r="K1" s="24" t="s">
        <v>8</v>
      </c>
      <c r="L1" s="2" t="s">
        <v>13</v>
      </c>
      <c r="M1" s="24" t="s">
        <v>10</v>
      </c>
      <c r="N1" s="2" t="s">
        <v>13</v>
      </c>
      <c r="O1" s="24" t="s">
        <v>11</v>
      </c>
      <c r="P1" s="2" t="s">
        <v>13</v>
      </c>
      <c r="Q1" s="24" t="s">
        <v>12</v>
      </c>
      <c r="R1" s="24" t="s">
        <v>16</v>
      </c>
      <c r="S1" s="24" t="s">
        <v>14</v>
      </c>
      <c r="T1" s="24"/>
      <c r="U1" s="24" t="s">
        <v>15</v>
      </c>
    </row>
    <row r="2" spans="1:23" x14ac:dyDescent="0.25">
      <c r="A2" s="25" t="s">
        <v>21</v>
      </c>
      <c r="B2" s="20">
        <v>4190</v>
      </c>
      <c r="C2" s="22">
        <v>33.24</v>
      </c>
      <c r="D2" s="21">
        <v>250</v>
      </c>
      <c r="E2" s="2"/>
      <c r="G2" s="2"/>
      <c r="H2" s="2"/>
      <c r="I2" s="2"/>
      <c r="J2" s="2"/>
      <c r="K2" s="2"/>
      <c r="L2" s="2"/>
      <c r="M2" s="2"/>
      <c r="N2" s="2"/>
      <c r="O2" s="2"/>
      <c r="P2" s="2"/>
      <c r="Q2" s="2">
        <v>4</v>
      </c>
      <c r="R2" s="2"/>
    </row>
    <row r="3" spans="1:23" x14ac:dyDescent="0.25">
      <c r="A3" s="3" t="s">
        <v>3</v>
      </c>
      <c r="B3">
        <f>B2/D2</f>
        <v>16.760000000000002</v>
      </c>
      <c r="C3">
        <f>C2/D2</f>
        <v>0.13295999999999999</v>
      </c>
      <c r="D3">
        <v>1</v>
      </c>
      <c r="E3" s="2"/>
    </row>
    <row r="4" spans="1:23" ht="7.15" customHeight="1" x14ac:dyDescent="0.25">
      <c r="A4" s="3"/>
      <c r="E4" s="2"/>
    </row>
    <row r="5" spans="1:23" s="23" customFormat="1" ht="21.6" customHeight="1" x14ac:dyDescent="0.25">
      <c r="A5" s="10" t="s">
        <v>5</v>
      </c>
      <c r="E5" s="9" t="s">
        <v>6</v>
      </c>
      <c r="V5" s="27"/>
    </row>
    <row r="6" spans="1:23" x14ac:dyDescent="0.25">
      <c r="A6" s="11"/>
      <c r="B6" s="4">
        <f>B3*E6</f>
        <v>838.00000000000011</v>
      </c>
      <c r="C6" s="13">
        <f>C3*E6</f>
        <v>6.6479999999999997</v>
      </c>
      <c r="D6" s="16">
        <f>E6</f>
        <v>50</v>
      </c>
      <c r="E6" s="17">
        <v>50</v>
      </c>
      <c r="G6" s="2" t="s">
        <v>20</v>
      </c>
      <c r="H6" s="2" t="s">
        <v>13</v>
      </c>
      <c r="I6" t="s">
        <v>18</v>
      </c>
      <c r="J6" s="2" t="s">
        <v>13</v>
      </c>
      <c r="K6">
        <v>11</v>
      </c>
      <c r="M6" t="s">
        <v>19</v>
      </c>
      <c r="N6" s="2" t="s">
        <v>13</v>
      </c>
      <c r="O6">
        <f>B6</f>
        <v>838.00000000000011</v>
      </c>
      <c r="P6" s="2" t="s">
        <v>13</v>
      </c>
      <c r="Q6" s="2">
        <v>4</v>
      </c>
      <c r="R6" s="2" t="s">
        <v>16</v>
      </c>
      <c r="S6" s="2">
        <f>D6</f>
        <v>50</v>
      </c>
      <c r="T6" s="2" t="s">
        <v>14</v>
      </c>
      <c r="U6" s="26">
        <f>C6</f>
        <v>6.6479999999999997</v>
      </c>
      <c r="W6" t="str">
        <f>G6&amp;""&amp;H6&amp;""&amp;I6&amp;""&amp;J6&amp;""&amp;K6&amp;""&amp;L6&amp;""&amp;M6&amp;""&amp;N6&amp;""&amp;O6&amp;""&amp;P6&amp;""&amp;Q6&amp;""&amp;R6&amp;""&amp;S6&amp;""&amp;T6</f>
        <v>MIL/DI/11MP/838/4_50mA</v>
      </c>
    </row>
    <row r="7" spans="1:23" ht="16.149999999999999" customHeight="1" x14ac:dyDescent="0.25">
      <c r="A7" s="11"/>
      <c r="B7" s="28">
        <f>B3*E7</f>
        <v>1257.0000000000002</v>
      </c>
      <c r="C7" s="29">
        <f>C3*E7</f>
        <v>9.9719999999999995</v>
      </c>
      <c r="D7" s="5">
        <f t="shared" ref="D7:D14" si="0">E7</f>
        <v>75</v>
      </c>
      <c r="E7" s="17">
        <v>75</v>
      </c>
      <c r="G7" s="2" t="s">
        <v>20</v>
      </c>
      <c r="H7" s="2" t="s">
        <v>13</v>
      </c>
      <c r="I7" t="s">
        <v>18</v>
      </c>
      <c r="J7" s="2" t="s">
        <v>13</v>
      </c>
      <c r="K7">
        <v>11</v>
      </c>
      <c r="M7" t="s">
        <v>19</v>
      </c>
      <c r="N7" s="2" t="s">
        <v>13</v>
      </c>
      <c r="O7">
        <f t="shared" ref="O7:O38" si="1">B7</f>
        <v>1257.0000000000002</v>
      </c>
      <c r="P7" s="2" t="s">
        <v>13</v>
      </c>
      <c r="Q7" s="2">
        <v>4</v>
      </c>
      <c r="R7" s="2" t="s">
        <v>16</v>
      </c>
      <c r="S7" s="2">
        <f t="shared" ref="S7:S38" si="2">D7</f>
        <v>75</v>
      </c>
      <c r="T7" s="2" t="s">
        <v>14</v>
      </c>
      <c r="U7" s="26">
        <f t="shared" ref="U7:U38" si="3">C7</f>
        <v>9.9719999999999995</v>
      </c>
      <c r="W7" t="str">
        <f t="shared" ref="W7:W38" si="4">G7&amp;""&amp;H7&amp;""&amp;I7&amp;""&amp;J7&amp;""&amp;K7&amp;""&amp;L7&amp;""&amp;M7&amp;""&amp;N7&amp;""&amp;O7&amp;""&amp;P7&amp;""&amp;Q7&amp;""&amp;R7&amp;""&amp;S7&amp;""&amp;T7</f>
        <v>MIL/DI/11MP/1257/4_75mA</v>
      </c>
    </row>
    <row r="8" spans="1:23" s="45" customFormat="1" x14ac:dyDescent="0.25">
      <c r="B8" s="42">
        <f>B3*E8</f>
        <v>1676.0000000000002</v>
      </c>
      <c r="C8" s="43">
        <f>C3*E8</f>
        <v>13.295999999999999</v>
      </c>
      <c r="D8" s="42">
        <f t="shared" si="0"/>
        <v>100</v>
      </c>
      <c r="E8" s="44">
        <v>100</v>
      </c>
      <c r="G8" s="46" t="s">
        <v>20</v>
      </c>
      <c r="H8" s="46" t="s">
        <v>13</v>
      </c>
      <c r="I8" s="45" t="s">
        <v>18</v>
      </c>
      <c r="J8" s="46" t="s">
        <v>13</v>
      </c>
      <c r="K8" s="45">
        <v>11</v>
      </c>
      <c r="M8" s="45" t="s">
        <v>19</v>
      </c>
      <c r="N8" s="46" t="s">
        <v>13</v>
      </c>
      <c r="O8" s="45">
        <f t="shared" si="1"/>
        <v>1676.0000000000002</v>
      </c>
      <c r="P8" s="46" t="s">
        <v>13</v>
      </c>
      <c r="Q8" s="46">
        <v>4</v>
      </c>
      <c r="R8" s="46" t="s">
        <v>16</v>
      </c>
      <c r="S8" s="46">
        <f t="shared" si="2"/>
        <v>100</v>
      </c>
      <c r="T8" s="46" t="s">
        <v>14</v>
      </c>
      <c r="U8" s="47">
        <f t="shared" si="3"/>
        <v>13.295999999999999</v>
      </c>
      <c r="V8" s="48"/>
      <c r="W8" s="45" t="str">
        <f t="shared" si="4"/>
        <v>MIL/DI/11MP/1676/4_100mA</v>
      </c>
    </row>
    <row r="9" spans="1:23" x14ac:dyDescent="0.25">
      <c r="A9" s="12"/>
      <c r="B9" s="38">
        <f>B3*E9</f>
        <v>2095</v>
      </c>
      <c r="C9" s="39">
        <f>C3*E9</f>
        <v>16.62</v>
      </c>
      <c r="D9" s="38">
        <f t="shared" si="0"/>
        <v>125</v>
      </c>
      <c r="E9" s="40">
        <v>125</v>
      </c>
      <c r="G9" s="2" t="s">
        <v>20</v>
      </c>
      <c r="H9" s="2" t="s">
        <v>13</v>
      </c>
      <c r="I9" t="s">
        <v>18</v>
      </c>
      <c r="J9" s="2" t="s">
        <v>13</v>
      </c>
      <c r="K9">
        <v>11</v>
      </c>
      <c r="M9" t="s">
        <v>19</v>
      </c>
      <c r="N9" s="2" t="s">
        <v>13</v>
      </c>
      <c r="O9">
        <f t="shared" si="1"/>
        <v>2095</v>
      </c>
      <c r="P9" s="2" t="s">
        <v>13</v>
      </c>
      <c r="Q9" s="2">
        <v>4</v>
      </c>
      <c r="R9" s="2" t="s">
        <v>16</v>
      </c>
      <c r="S9" s="2">
        <f t="shared" si="2"/>
        <v>125</v>
      </c>
      <c r="T9" s="2" t="s">
        <v>14</v>
      </c>
      <c r="U9" s="26">
        <f t="shared" si="3"/>
        <v>16.62</v>
      </c>
      <c r="W9" t="str">
        <f t="shared" si="4"/>
        <v>MIL/DI/11MP/2095/4_125mA</v>
      </c>
    </row>
    <row r="10" spans="1:23" x14ac:dyDescent="0.25">
      <c r="A10" s="11"/>
      <c r="B10" s="8">
        <f>B3*E10</f>
        <v>2514.0000000000005</v>
      </c>
      <c r="C10" s="30">
        <f>C3*E10</f>
        <v>19.943999999999999</v>
      </c>
      <c r="D10" s="7">
        <f t="shared" si="0"/>
        <v>150</v>
      </c>
      <c r="E10" s="18">
        <v>150</v>
      </c>
      <c r="G10" s="2" t="s">
        <v>20</v>
      </c>
      <c r="H10" s="2" t="s">
        <v>13</v>
      </c>
      <c r="I10" t="s">
        <v>18</v>
      </c>
      <c r="J10" s="2" t="s">
        <v>13</v>
      </c>
      <c r="K10">
        <v>11</v>
      </c>
      <c r="M10" t="s">
        <v>19</v>
      </c>
      <c r="N10" s="2" t="s">
        <v>13</v>
      </c>
      <c r="O10">
        <f t="shared" si="1"/>
        <v>2514.0000000000005</v>
      </c>
      <c r="P10" s="2" t="s">
        <v>13</v>
      </c>
      <c r="Q10" s="2">
        <v>4</v>
      </c>
      <c r="R10" s="2" t="s">
        <v>16</v>
      </c>
      <c r="S10" s="2">
        <f t="shared" si="2"/>
        <v>150</v>
      </c>
      <c r="T10" s="2" t="s">
        <v>14</v>
      </c>
      <c r="U10" s="26">
        <f t="shared" si="3"/>
        <v>19.943999999999999</v>
      </c>
      <c r="W10" t="str">
        <f t="shared" si="4"/>
        <v>MIL/DI/11MP/2514/4_150mA</v>
      </c>
    </row>
    <row r="11" spans="1:23" x14ac:dyDescent="0.25">
      <c r="A11" s="11"/>
      <c r="B11" s="5">
        <f>B3*E11</f>
        <v>2933.0000000000005</v>
      </c>
      <c r="C11" s="15">
        <f>C3*E11</f>
        <v>23.268000000000001</v>
      </c>
      <c r="D11" s="6">
        <f t="shared" si="0"/>
        <v>175</v>
      </c>
      <c r="E11" s="18">
        <v>175</v>
      </c>
      <c r="G11" s="2" t="s">
        <v>20</v>
      </c>
      <c r="H11" s="2" t="s">
        <v>13</v>
      </c>
      <c r="I11" t="s">
        <v>18</v>
      </c>
      <c r="J11" s="2" t="s">
        <v>13</v>
      </c>
      <c r="K11">
        <v>11</v>
      </c>
      <c r="M11" t="s">
        <v>19</v>
      </c>
      <c r="N11" s="2" t="s">
        <v>13</v>
      </c>
      <c r="O11">
        <f t="shared" si="1"/>
        <v>2933.0000000000005</v>
      </c>
      <c r="P11" s="2" t="s">
        <v>13</v>
      </c>
      <c r="Q11" s="2">
        <v>4</v>
      </c>
      <c r="R11" s="2" t="s">
        <v>16</v>
      </c>
      <c r="S11" s="2">
        <f t="shared" si="2"/>
        <v>175</v>
      </c>
      <c r="T11" s="2" t="s">
        <v>14</v>
      </c>
      <c r="U11" s="26">
        <f t="shared" si="3"/>
        <v>23.268000000000001</v>
      </c>
      <c r="W11" t="str">
        <f t="shared" si="4"/>
        <v>MIL/DI/11MP/2933/4_175mA</v>
      </c>
    </row>
    <row r="12" spans="1:23" x14ac:dyDescent="0.25">
      <c r="A12" s="12"/>
      <c r="B12" s="6">
        <f>B3*E12</f>
        <v>3352.0000000000005</v>
      </c>
      <c r="C12" s="15">
        <f>C3*E12</f>
        <v>26.591999999999999</v>
      </c>
      <c r="D12" s="6">
        <f t="shared" si="0"/>
        <v>200</v>
      </c>
      <c r="E12" s="18">
        <v>200</v>
      </c>
      <c r="G12" s="2" t="s">
        <v>20</v>
      </c>
      <c r="H12" s="2" t="s">
        <v>13</v>
      </c>
      <c r="I12" t="s">
        <v>18</v>
      </c>
      <c r="J12" s="2" t="s">
        <v>13</v>
      </c>
      <c r="K12">
        <v>11</v>
      </c>
      <c r="M12" t="s">
        <v>19</v>
      </c>
      <c r="N12" s="2" t="s">
        <v>13</v>
      </c>
      <c r="O12">
        <f t="shared" si="1"/>
        <v>3352.0000000000005</v>
      </c>
      <c r="P12" s="2" t="s">
        <v>13</v>
      </c>
      <c r="Q12" s="2">
        <v>4</v>
      </c>
      <c r="R12" s="2" t="s">
        <v>16</v>
      </c>
      <c r="S12" s="2">
        <f t="shared" si="2"/>
        <v>200</v>
      </c>
      <c r="T12" s="2" t="s">
        <v>14</v>
      </c>
      <c r="U12" s="26">
        <f t="shared" si="3"/>
        <v>26.591999999999999</v>
      </c>
      <c r="W12" t="str">
        <f t="shared" si="4"/>
        <v>MIL/DI/11MP/3352/4_200mA</v>
      </c>
    </row>
    <row r="13" spans="1:23" ht="15.75" thickBot="1" x14ac:dyDescent="0.3">
      <c r="A13" s="11"/>
      <c r="B13" s="5">
        <f>B3*E13</f>
        <v>3771.0000000000005</v>
      </c>
      <c r="C13" s="30">
        <f>C3*E13</f>
        <v>29.916</v>
      </c>
      <c r="D13" s="8">
        <f t="shared" si="0"/>
        <v>225</v>
      </c>
      <c r="E13" s="49">
        <v>225</v>
      </c>
      <c r="G13" s="2" t="s">
        <v>20</v>
      </c>
      <c r="H13" s="2" t="s">
        <v>13</v>
      </c>
      <c r="I13" t="s">
        <v>18</v>
      </c>
      <c r="J13" s="2" t="s">
        <v>13</v>
      </c>
      <c r="K13">
        <v>11</v>
      </c>
      <c r="M13" t="s">
        <v>19</v>
      </c>
      <c r="N13" s="2" t="s">
        <v>13</v>
      </c>
      <c r="O13">
        <f t="shared" si="1"/>
        <v>3771.0000000000005</v>
      </c>
      <c r="P13" s="2" t="s">
        <v>13</v>
      </c>
      <c r="Q13" s="2">
        <v>4</v>
      </c>
      <c r="R13" s="2" t="s">
        <v>16</v>
      </c>
      <c r="S13" s="2">
        <f t="shared" si="2"/>
        <v>225</v>
      </c>
      <c r="T13" s="2" t="s">
        <v>14</v>
      </c>
      <c r="U13" s="26">
        <f t="shared" si="3"/>
        <v>29.916</v>
      </c>
      <c r="W13" t="str">
        <f t="shared" si="4"/>
        <v>MIL/DI/11MP/3771/4_225mA</v>
      </c>
    </row>
    <row r="14" spans="1:23" s="34" customFormat="1" ht="16.5" thickTop="1" thickBot="1" x14ac:dyDescent="0.3">
      <c r="A14" s="41" t="s">
        <v>4</v>
      </c>
      <c r="B14" s="32">
        <f>B3*E14</f>
        <v>4190</v>
      </c>
      <c r="C14" s="31">
        <f>C3*E14</f>
        <v>33.24</v>
      </c>
      <c r="D14" s="32">
        <f t="shared" si="0"/>
        <v>250</v>
      </c>
      <c r="E14" s="33">
        <v>250</v>
      </c>
      <c r="G14" s="35" t="s">
        <v>20</v>
      </c>
      <c r="H14" s="35" t="s">
        <v>13</v>
      </c>
      <c r="I14" s="34" t="s">
        <v>18</v>
      </c>
      <c r="J14" s="35" t="s">
        <v>13</v>
      </c>
      <c r="K14" s="34">
        <v>11</v>
      </c>
      <c r="M14" s="34" t="s">
        <v>19</v>
      </c>
      <c r="N14" s="35" t="s">
        <v>13</v>
      </c>
      <c r="O14" s="34">
        <f t="shared" si="1"/>
        <v>4190</v>
      </c>
      <c r="P14" s="35" t="s">
        <v>13</v>
      </c>
      <c r="Q14" s="35">
        <v>4</v>
      </c>
      <c r="R14" s="35" t="s">
        <v>16</v>
      </c>
      <c r="S14" s="35">
        <f t="shared" si="2"/>
        <v>250</v>
      </c>
      <c r="T14" s="35" t="s">
        <v>14</v>
      </c>
      <c r="U14" s="36">
        <f t="shared" si="3"/>
        <v>33.24</v>
      </c>
      <c r="V14" s="37"/>
      <c r="W14" s="34" t="str">
        <f t="shared" si="4"/>
        <v>MIL/DI/11MP/4190/4_250mA</v>
      </c>
    </row>
    <row r="15" spans="1:23" ht="15.75" thickTop="1" x14ac:dyDescent="0.25">
      <c r="B15" s="7">
        <f>B3*E15</f>
        <v>4609</v>
      </c>
      <c r="C15" s="14">
        <f>C3*E15</f>
        <v>36.564</v>
      </c>
      <c r="D15" s="7">
        <f t="shared" ref="D15:D38" si="5">E15</f>
        <v>275</v>
      </c>
      <c r="E15" s="18">
        <v>275</v>
      </c>
      <c r="G15" s="2" t="s">
        <v>20</v>
      </c>
      <c r="H15" s="2" t="s">
        <v>13</v>
      </c>
      <c r="I15" t="s">
        <v>18</v>
      </c>
      <c r="J15" s="2" t="s">
        <v>13</v>
      </c>
      <c r="K15">
        <v>11</v>
      </c>
      <c r="M15" t="s">
        <v>19</v>
      </c>
      <c r="N15" s="2" t="s">
        <v>13</v>
      </c>
      <c r="O15">
        <f t="shared" si="1"/>
        <v>4609</v>
      </c>
      <c r="P15" s="2" t="s">
        <v>13</v>
      </c>
      <c r="Q15" s="2">
        <v>4</v>
      </c>
      <c r="R15" s="2" t="s">
        <v>16</v>
      </c>
      <c r="S15" s="2">
        <f t="shared" si="2"/>
        <v>275</v>
      </c>
      <c r="T15" s="2" t="s">
        <v>14</v>
      </c>
      <c r="U15" s="26">
        <f t="shared" si="3"/>
        <v>36.564</v>
      </c>
      <c r="W15" t="str">
        <f t="shared" si="4"/>
        <v>MIL/DI/11MP/4609/4_275mA</v>
      </c>
    </row>
    <row r="16" spans="1:23" x14ac:dyDescent="0.25">
      <c r="B16" s="7">
        <f>B3*E16</f>
        <v>5028.0000000000009</v>
      </c>
      <c r="C16" s="14">
        <f>C3*E16</f>
        <v>39.887999999999998</v>
      </c>
      <c r="D16" s="7">
        <f t="shared" si="5"/>
        <v>300</v>
      </c>
      <c r="E16" s="19">
        <v>300</v>
      </c>
      <c r="G16" s="2" t="s">
        <v>20</v>
      </c>
      <c r="H16" s="2" t="s">
        <v>13</v>
      </c>
      <c r="I16" t="s">
        <v>18</v>
      </c>
      <c r="J16" s="2" t="s">
        <v>13</v>
      </c>
      <c r="K16">
        <v>11</v>
      </c>
      <c r="M16" t="s">
        <v>19</v>
      </c>
      <c r="N16" s="2" t="s">
        <v>13</v>
      </c>
      <c r="O16">
        <f t="shared" si="1"/>
        <v>5028.0000000000009</v>
      </c>
      <c r="P16" s="2" t="s">
        <v>13</v>
      </c>
      <c r="Q16" s="2">
        <v>4</v>
      </c>
      <c r="R16" s="2" t="s">
        <v>16</v>
      </c>
      <c r="S16" s="2">
        <f t="shared" si="2"/>
        <v>300</v>
      </c>
      <c r="T16" s="2" t="s">
        <v>14</v>
      </c>
      <c r="U16" s="26">
        <f t="shared" si="3"/>
        <v>39.887999999999998</v>
      </c>
      <c r="W16" t="str">
        <f t="shared" si="4"/>
        <v>MIL/DI/11MP/5028/4_300mA</v>
      </c>
    </row>
    <row r="17" spans="2:23" x14ac:dyDescent="0.25">
      <c r="B17" s="50">
        <f>B3*E17</f>
        <v>5447.0000000000009</v>
      </c>
      <c r="C17" s="51">
        <f>C3*E17</f>
        <v>43.211999999999996</v>
      </c>
      <c r="D17" s="50">
        <f t="shared" si="5"/>
        <v>325</v>
      </c>
      <c r="E17" s="19">
        <v>325</v>
      </c>
      <c r="G17" s="2" t="s">
        <v>20</v>
      </c>
      <c r="H17" s="2" t="s">
        <v>13</v>
      </c>
      <c r="I17" t="s">
        <v>18</v>
      </c>
      <c r="J17" s="2" t="s">
        <v>13</v>
      </c>
      <c r="K17">
        <v>11</v>
      </c>
      <c r="M17" t="s">
        <v>19</v>
      </c>
      <c r="N17" s="2" t="s">
        <v>13</v>
      </c>
      <c r="O17">
        <f t="shared" si="1"/>
        <v>5447.0000000000009</v>
      </c>
      <c r="P17" s="2" t="s">
        <v>13</v>
      </c>
      <c r="Q17" s="2">
        <v>4</v>
      </c>
      <c r="R17" s="2" t="s">
        <v>16</v>
      </c>
      <c r="S17" s="2">
        <f t="shared" si="2"/>
        <v>325</v>
      </c>
      <c r="T17" s="2" t="s">
        <v>14</v>
      </c>
      <c r="U17" s="26">
        <f t="shared" si="3"/>
        <v>43.211999999999996</v>
      </c>
      <c r="W17" t="str">
        <f t="shared" si="4"/>
        <v>MIL/DI/11MP/5447/4_325mA</v>
      </c>
    </row>
    <row r="18" spans="2:23" x14ac:dyDescent="0.25">
      <c r="B18" s="7">
        <f>B3*E18</f>
        <v>5866.0000000000009</v>
      </c>
      <c r="C18" s="14">
        <f>C3*E18</f>
        <v>46.536000000000001</v>
      </c>
      <c r="D18" s="7">
        <f t="shared" si="5"/>
        <v>350</v>
      </c>
      <c r="E18" s="19">
        <v>350</v>
      </c>
      <c r="G18" s="2" t="s">
        <v>20</v>
      </c>
      <c r="H18" s="2" t="s">
        <v>13</v>
      </c>
      <c r="I18" t="s">
        <v>18</v>
      </c>
      <c r="J18" s="2" t="s">
        <v>13</v>
      </c>
      <c r="K18">
        <v>11</v>
      </c>
      <c r="M18" t="s">
        <v>19</v>
      </c>
      <c r="N18" s="2" t="s">
        <v>13</v>
      </c>
      <c r="O18">
        <f t="shared" si="1"/>
        <v>5866.0000000000009</v>
      </c>
      <c r="P18" s="2" t="s">
        <v>13</v>
      </c>
      <c r="Q18" s="2">
        <v>4</v>
      </c>
      <c r="R18" s="2" t="s">
        <v>16</v>
      </c>
      <c r="S18" s="2">
        <f t="shared" si="2"/>
        <v>350</v>
      </c>
      <c r="T18" s="2" t="s">
        <v>14</v>
      </c>
      <c r="U18" s="26">
        <f t="shared" si="3"/>
        <v>46.536000000000001</v>
      </c>
      <c r="W18" t="str">
        <f t="shared" si="4"/>
        <v>MIL/DI/11MP/5866/4_350mA</v>
      </c>
    </row>
    <row r="19" spans="2:23" x14ac:dyDescent="0.25">
      <c r="B19" s="7">
        <f>B3*E19</f>
        <v>6285.0000000000009</v>
      </c>
      <c r="C19" s="14">
        <f>C3*E19</f>
        <v>49.86</v>
      </c>
      <c r="D19" s="7">
        <f t="shared" si="5"/>
        <v>375</v>
      </c>
      <c r="E19" s="19">
        <v>375</v>
      </c>
      <c r="G19" s="2" t="s">
        <v>20</v>
      </c>
      <c r="H19" s="2" t="s">
        <v>13</v>
      </c>
      <c r="I19" t="s">
        <v>18</v>
      </c>
      <c r="J19" s="2" t="s">
        <v>13</v>
      </c>
      <c r="K19">
        <v>11</v>
      </c>
      <c r="M19" t="s">
        <v>19</v>
      </c>
      <c r="N19" s="2" t="s">
        <v>13</v>
      </c>
      <c r="O19">
        <f t="shared" si="1"/>
        <v>6285.0000000000009</v>
      </c>
      <c r="P19" s="2" t="s">
        <v>13</v>
      </c>
      <c r="Q19" s="2">
        <v>4</v>
      </c>
      <c r="R19" s="2" t="s">
        <v>16</v>
      </c>
      <c r="S19" s="2">
        <f t="shared" si="2"/>
        <v>375</v>
      </c>
      <c r="T19" s="2" t="s">
        <v>14</v>
      </c>
      <c r="U19" s="26">
        <f t="shared" si="3"/>
        <v>49.86</v>
      </c>
      <c r="W19" t="str">
        <f t="shared" si="4"/>
        <v>MIL/DI/11MP/6285/4_375mA</v>
      </c>
    </row>
    <row r="20" spans="2:23" x14ac:dyDescent="0.25">
      <c r="B20" s="7">
        <f>B3*E20</f>
        <v>6704.0000000000009</v>
      </c>
      <c r="C20" s="14">
        <f>C3*E20</f>
        <v>53.183999999999997</v>
      </c>
      <c r="D20" s="7">
        <f t="shared" si="5"/>
        <v>400</v>
      </c>
      <c r="E20" s="19">
        <v>400</v>
      </c>
      <c r="G20" s="2" t="s">
        <v>20</v>
      </c>
      <c r="H20" s="2" t="s">
        <v>13</v>
      </c>
      <c r="I20" t="s">
        <v>18</v>
      </c>
      <c r="J20" s="2" t="s">
        <v>13</v>
      </c>
      <c r="K20">
        <v>11</v>
      </c>
      <c r="M20" t="s">
        <v>19</v>
      </c>
      <c r="N20" s="2" t="s">
        <v>13</v>
      </c>
      <c r="O20">
        <f t="shared" si="1"/>
        <v>6704.0000000000009</v>
      </c>
      <c r="P20" s="2" t="s">
        <v>13</v>
      </c>
      <c r="Q20" s="2">
        <v>4</v>
      </c>
      <c r="R20" s="2" t="s">
        <v>16</v>
      </c>
      <c r="S20" s="2">
        <f t="shared" si="2"/>
        <v>400</v>
      </c>
      <c r="T20" s="2" t="s">
        <v>14</v>
      </c>
      <c r="U20" s="26">
        <f t="shared" si="3"/>
        <v>53.183999999999997</v>
      </c>
      <c r="W20" t="str">
        <f t="shared" si="4"/>
        <v>MIL/DI/11MP/6704/4_400mA</v>
      </c>
    </row>
    <row r="21" spans="2:23" x14ac:dyDescent="0.25">
      <c r="B21" s="7">
        <f>B3*E21</f>
        <v>7123.0000000000009</v>
      </c>
      <c r="C21" s="14">
        <f>C3*E21</f>
        <v>56.507999999999996</v>
      </c>
      <c r="D21" s="7">
        <f t="shared" si="5"/>
        <v>425</v>
      </c>
      <c r="E21" s="19">
        <v>425</v>
      </c>
      <c r="G21" s="2" t="s">
        <v>20</v>
      </c>
      <c r="H21" s="2" t="s">
        <v>13</v>
      </c>
      <c r="I21" t="s">
        <v>18</v>
      </c>
      <c r="J21" s="2" t="s">
        <v>13</v>
      </c>
      <c r="K21">
        <v>11</v>
      </c>
      <c r="M21" t="s">
        <v>19</v>
      </c>
      <c r="N21" s="2" t="s">
        <v>13</v>
      </c>
      <c r="O21">
        <f t="shared" si="1"/>
        <v>7123.0000000000009</v>
      </c>
      <c r="P21" s="2" t="s">
        <v>13</v>
      </c>
      <c r="Q21" s="2">
        <v>4</v>
      </c>
      <c r="R21" s="2" t="s">
        <v>16</v>
      </c>
      <c r="S21" s="2">
        <f t="shared" si="2"/>
        <v>425</v>
      </c>
      <c r="T21" s="2" t="s">
        <v>14</v>
      </c>
      <c r="U21" s="26">
        <f t="shared" si="3"/>
        <v>56.507999999999996</v>
      </c>
      <c r="W21" t="str">
        <f t="shared" si="4"/>
        <v>MIL/DI/11MP/7123/4_425mA</v>
      </c>
    </row>
    <row r="22" spans="2:23" x14ac:dyDescent="0.25">
      <c r="B22" s="7">
        <f>B3*E22</f>
        <v>7542.0000000000009</v>
      </c>
      <c r="C22" s="14">
        <f>C3*E22</f>
        <v>59.832000000000001</v>
      </c>
      <c r="D22" s="7">
        <f t="shared" si="5"/>
        <v>450</v>
      </c>
      <c r="E22" s="19">
        <v>450</v>
      </c>
      <c r="G22" s="2" t="s">
        <v>20</v>
      </c>
      <c r="H22" s="2" t="s">
        <v>13</v>
      </c>
      <c r="I22" t="s">
        <v>18</v>
      </c>
      <c r="J22" s="2" t="s">
        <v>13</v>
      </c>
      <c r="K22">
        <v>11</v>
      </c>
      <c r="M22" t="s">
        <v>19</v>
      </c>
      <c r="N22" s="2" t="s">
        <v>13</v>
      </c>
      <c r="O22">
        <f t="shared" si="1"/>
        <v>7542.0000000000009</v>
      </c>
      <c r="P22" s="2" t="s">
        <v>13</v>
      </c>
      <c r="Q22" s="2">
        <v>4</v>
      </c>
      <c r="R22" s="2" t="s">
        <v>16</v>
      </c>
      <c r="S22" s="2">
        <f t="shared" si="2"/>
        <v>450</v>
      </c>
      <c r="T22" s="2" t="s">
        <v>14</v>
      </c>
      <c r="U22" s="26">
        <f t="shared" si="3"/>
        <v>59.832000000000001</v>
      </c>
      <c r="W22" t="str">
        <f t="shared" si="4"/>
        <v>MIL/DI/11MP/7542/4_450mA</v>
      </c>
    </row>
    <row r="23" spans="2:23" x14ac:dyDescent="0.25">
      <c r="B23" s="7">
        <f>B3*E23</f>
        <v>7961.0000000000009</v>
      </c>
      <c r="C23" s="14">
        <f>C3*E23</f>
        <v>63.155999999999999</v>
      </c>
      <c r="D23" s="7">
        <f t="shared" si="5"/>
        <v>475</v>
      </c>
      <c r="E23" s="19">
        <v>475</v>
      </c>
      <c r="G23" s="2" t="s">
        <v>20</v>
      </c>
      <c r="H23" s="2" t="s">
        <v>13</v>
      </c>
      <c r="I23" t="s">
        <v>18</v>
      </c>
      <c r="J23" s="2" t="s">
        <v>13</v>
      </c>
      <c r="K23">
        <v>11</v>
      </c>
      <c r="M23" t="s">
        <v>19</v>
      </c>
      <c r="N23" s="2" t="s">
        <v>13</v>
      </c>
      <c r="O23">
        <f t="shared" si="1"/>
        <v>7961.0000000000009</v>
      </c>
      <c r="P23" s="2" t="s">
        <v>13</v>
      </c>
      <c r="Q23" s="2">
        <v>4</v>
      </c>
      <c r="R23" s="2" t="s">
        <v>16</v>
      </c>
      <c r="S23" s="2">
        <f t="shared" si="2"/>
        <v>475</v>
      </c>
      <c r="T23" s="2" t="s">
        <v>14</v>
      </c>
      <c r="U23" s="26">
        <f t="shared" si="3"/>
        <v>63.155999999999999</v>
      </c>
      <c r="W23" t="str">
        <f t="shared" si="4"/>
        <v>MIL/DI/11MP/7961/4_475mA</v>
      </c>
    </row>
    <row r="24" spans="2:23" x14ac:dyDescent="0.25">
      <c r="B24" s="7">
        <f>B3*E24</f>
        <v>8380</v>
      </c>
      <c r="C24" s="14">
        <f>C3*E24</f>
        <v>66.48</v>
      </c>
      <c r="D24" s="7">
        <f t="shared" si="5"/>
        <v>500</v>
      </c>
      <c r="E24" s="19">
        <v>500</v>
      </c>
      <c r="G24" s="2" t="s">
        <v>20</v>
      </c>
      <c r="H24" s="2" t="s">
        <v>13</v>
      </c>
      <c r="I24" t="s">
        <v>18</v>
      </c>
      <c r="J24" s="2" t="s">
        <v>13</v>
      </c>
      <c r="K24">
        <v>11</v>
      </c>
      <c r="M24" t="s">
        <v>19</v>
      </c>
      <c r="N24" s="2" t="s">
        <v>13</v>
      </c>
      <c r="O24">
        <f t="shared" si="1"/>
        <v>8380</v>
      </c>
      <c r="P24" s="2" t="s">
        <v>13</v>
      </c>
      <c r="Q24" s="2">
        <v>4</v>
      </c>
      <c r="R24" s="2" t="s">
        <v>16</v>
      </c>
      <c r="S24" s="2">
        <f t="shared" si="2"/>
        <v>500</v>
      </c>
      <c r="T24" s="2" t="s">
        <v>14</v>
      </c>
      <c r="U24" s="26">
        <f t="shared" si="3"/>
        <v>66.48</v>
      </c>
      <c r="W24" t="str">
        <f t="shared" si="4"/>
        <v>MIL/DI/11MP/8380/4_500mA</v>
      </c>
    </row>
    <row r="25" spans="2:23" x14ac:dyDescent="0.25">
      <c r="B25" s="7">
        <f>B3*E25</f>
        <v>8799</v>
      </c>
      <c r="C25" s="14">
        <f>C3*E25</f>
        <v>69.804000000000002</v>
      </c>
      <c r="D25" s="7">
        <f t="shared" si="5"/>
        <v>525</v>
      </c>
      <c r="E25" s="19">
        <v>525</v>
      </c>
      <c r="G25" s="2" t="s">
        <v>20</v>
      </c>
      <c r="H25" s="2" t="s">
        <v>13</v>
      </c>
      <c r="I25" t="s">
        <v>18</v>
      </c>
      <c r="J25" s="2" t="s">
        <v>13</v>
      </c>
      <c r="K25">
        <v>11</v>
      </c>
      <c r="M25" t="s">
        <v>19</v>
      </c>
      <c r="N25" s="2" t="s">
        <v>13</v>
      </c>
      <c r="O25">
        <f t="shared" si="1"/>
        <v>8799</v>
      </c>
      <c r="P25" s="2" t="s">
        <v>13</v>
      </c>
      <c r="Q25" s="2">
        <v>4</v>
      </c>
      <c r="R25" s="2" t="s">
        <v>16</v>
      </c>
      <c r="S25" s="2">
        <f t="shared" si="2"/>
        <v>525</v>
      </c>
      <c r="T25" s="2" t="s">
        <v>14</v>
      </c>
      <c r="U25" s="26">
        <f t="shared" si="3"/>
        <v>69.804000000000002</v>
      </c>
      <c r="W25" t="str">
        <f t="shared" si="4"/>
        <v>MIL/DI/11MP/8799/4_525mA</v>
      </c>
    </row>
    <row r="26" spans="2:23" x14ac:dyDescent="0.25">
      <c r="B26" s="7">
        <f>B3*E26</f>
        <v>9218</v>
      </c>
      <c r="C26" s="14">
        <f>C3*E26</f>
        <v>73.128</v>
      </c>
      <c r="D26" s="7">
        <f t="shared" si="5"/>
        <v>550</v>
      </c>
      <c r="E26" s="19">
        <v>550</v>
      </c>
      <c r="G26" s="2" t="s">
        <v>20</v>
      </c>
      <c r="H26" s="2" t="s">
        <v>13</v>
      </c>
      <c r="I26" t="s">
        <v>18</v>
      </c>
      <c r="J26" s="2" t="s">
        <v>13</v>
      </c>
      <c r="K26">
        <v>11</v>
      </c>
      <c r="M26" t="s">
        <v>19</v>
      </c>
      <c r="N26" s="2" t="s">
        <v>13</v>
      </c>
      <c r="O26">
        <f t="shared" si="1"/>
        <v>9218</v>
      </c>
      <c r="P26" s="2" t="s">
        <v>13</v>
      </c>
      <c r="Q26" s="2">
        <v>4</v>
      </c>
      <c r="R26" s="2" t="s">
        <v>16</v>
      </c>
      <c r="S26" s="2">
        <f t="shared" si="2"/>
        <v>550</v>
      </c>
      <c r="T26" s="2" t="s">
        <v>14</v>
      </c>
      <c r="U26" s="26">
        <f t="shared" si="3"/>
        <v>73.128</v>
      </c>
      <c r="W26" t="str">
        <f t="shared" si="4"/>
        <v>MIL/DI/11MP/9218/4_550mA</v>
      </c>
    </row>
    <row r="27" spans="2:23" x14ac:dyDescent="0.25">
      <c r="B27" s="7">
        <f>B3*E27</f>
        <v>9637</v>
      </c>
      <c r="C27" s="14">
        <f>C3*E27</f>
        <v>76.451999999999998</v>
      </c>
      <c r="D27" s="7">
        <f t="shared" si="5"/>
        <v>575</v>
      </c>
      <c r="E27" s="19">
        <v>575</v>
      </c>
      <c r="G27" s="2" t="s">
        <v>20</v>
      </c>
      <c r="H27" s="2" t="s">
        <v>13</v>
      </c>
      <c r="I27" t="s">
        <v>18</v>
      </c>
      <c r="J27" s="2" t="s">
        <v>13</v>
      </c>
      <c r="K27">
        <v>11</v>
      </c>
      <c r="M27" t="s">
        <v>19</v>
      </c>
      <c r="N27" s="2" t="s">
        <v>13</v>
      </c>
      <c r="O27">
        <f t="shared" si="1"/>
        <v>9637</v>
      </c>
      <c r="P27" s="2" t="s">
        <v>13</v>
      </c>
      <c r="Q27" s="2">
        <v>4</v>
      </c>
      <c r="R27" s="2" t="s">
        <v>16</v>
      </c>
      <c r="S27" s="2">
        <f t="shared" si="2"/>
        <v>575</v>
      </c>
      <c r="T27" s="2" t="s">
        <v>14</v>
      </c>
      <c r="U27" s="26">
        <f t="shared" si="3"/>
        <v>76.451999999999998</v>
      </c>
      <c r="W27" t="str">
        <f t="shared" si="4"/>
        <v>MIL/DI/11MP/9637/4_575mA</v>
      </c>
    </row>
    <row r="28" spans="2:23" x14ac:dyDescent="0.25">
      <c r="B28" s="7">
        <f>B3*E28</f>
        <v>10056.000000000002</v>
      </c>
      <c r="C28" s="14">
        <f>C3*E28</f>
        <v>79.775999999999996</v>
      </c>
      <c r="D28" s="7">
        <f t="shared" si="5"/>
        <v>600</v>
      </c>
      <c r="E28" s="19">
        <v>600</v>
      </c>
      <c r="G28" s="2" t="s">
        <v>20</v>
      </c>
      <c r="H28" s="2" t="s">
        <v>13</v>
      </c>
      <c r="I28" t="s">
        <v>18</v>
      </c>
      <c r="J28" s="2" t="s">
        <v>13</v>
      </c>
      <c r="K28">
        <v>11</v>
      </c>
      <c r="M28" t="s">
        <v>19</v>
      </c>
      <c r="N28" s="2" t="s">
        <v>13</v>
      </c>
      <c r="O28">
        <f t="shared" si="1"/>
        <v>10056.000000000002</v>
      </c>
      <c r="P28" s="2" t="s">
        <v>13</v>
      </c>
      <c r="Q28" s="2">
        <v>4</v>
      </c>
      <c r="R28" s="2" t="s">
        <v>16</v>
      </c>
      <c r="S28" s="2">
        <f t="shared" si="2"/>
        <v>600</v>
      </c>
      <c r="T28" s="2" t="s">
        <v>14</v>
      </c>
      <c r="U28" s="26">
        <f t="shared" si="3"/>
        <v>79.775999999999996</v>
      </c>
      <c r="W28" t="str">
        <f t="shared" si="4"/>
        <v>MIL/DI/11MP/10056/4_600mA</v>
      </c>
    </row>
    <row r="29" spans="2:23" x14ac:dyDescent="0.25">
      <c r="B29" s="7">
        <f>B3*E29</f>
        <v>10475.000000000002</v>
      </c>
      <c r="C29" s="14">
        <f>C3*E29</f>
        <v>83.1</v>
      </c>
      <c r="D29" s="7">
        <f t="shared" si="5"/>
        <v>625</v>
      </c>
      <c r="E29" s="19">
        <v>625</v>
      </c>
      <c r="G29" s="2" t="s">
        <v>20</v>
      </c>
      <c r="H29" s="2" t="s">
        <v>13</v>
      </c>
      <c r="I29" t="s">
        <v>18</v>
      </c>
      <c r="J29" s="2" t="s">
        <v>13</v>
      </c>
      <c r="K29">
        <v>11</v>
      </c>
      <c r="M29" t="s">
        <v>19</v>
      </c>
      <c r="N29" s="2" t="s">
        <v>13</v>
      </c>
      <c r="O29">
        <f t="shared" si="1"/>
        <v>10475.000000000002</v>
      </c>
      <c r="P29" s="2" t="s">
        <v>13</v>
      </c>
      <c r="Q29" s="2">
        <v>4</v>
      </c>
      <c r="R29" s="2" t="s">
        <v>16</v>
      </c>
      <c r="S29" s="2">
        <f t="shared" si="2"/>
        <v>625</v>
      </c>
      <c r="T29" s="2" t="s">
        <v>14</v>
      </c>
      <c r="U29" s="26">
        <f t="shared" si="3"/>
        <v>83.1</v>
      </c>
      <c r="W29" t="str">
        <f t="shared" si="4"/>
        <v>MIL/DI/11MP/10475/4_625mA</v>
      </c>
    </row>
    <row r="30" spans="2:23" x14ac:dyDescent="0.25">
      <c r="B30" s="7">
        <f>B3*E30</f>
        <v>10894.000000000002</v>
      </c>
      <c r="C30" s="14">
        <f>C3*E30</f>
        <v>86.423999999999992</v>
      </c>
      <c r="D30" s="7">
        <f t="shared" si="5"/>
        <v>650</v>
      </c>
      <c r="E30" s="19">
        <v>650</v>
      </c>
      <c r="G30" s="2" t="s">
        <v>20</v>
      </c>
      <c r="H30" s="2" t="s">
        <v>13</v>
      </c>
      <c r="I30" t="s">
        <v>18</v>
      </c>
      <c r="J30" s="2" t="s">
        <v>13</v>
      </c>
      <c r="K30">
        <v>11</v>
      </c>
      <c r="M30" t="s">
        <v>19</v>
      </c>
      <c r="N30" s="2" t="s">
        <v>13</v>
      </c>
      <c r="O30">
        <f t="shared" si="1"/>
        <v>10894.000000000002</v>
      </c>
      <c r="P30" s="2" t="s">
        <v>13</v>
      </c>
      <c r="Q30" s="2">
        <v>4</v>
      </c>
      <c r="R30" s="2" t="s">
        <v>16</v>
      </c>
      <c r="S30" s="2">
        <f t="shared" si="2"/>
        <v>650</v>
      </c>
      <c r="T30" s="2" t="s">
        <v>14</v>
      </c>
      <c r="U30" s="26">
        <f t="shared" si="3"/>
        <v>86.423999999999992</v>
      </c>
      <c r="W30" t="str">
        <f t="shared" si="4"/>
        <v>MIL/DI/11MP/10894/4_650mA</v>
      </c>
    </row>
    <row r="31" spans="2:23" x14ac:dyDescent="0.25">
      <c r="B31" s="7">
        <f>B3*E31</f>
        <v>11313.000000000002</v>
      </c>
      <c r="C31" s="14">
        <f>C3*E31</f>
        <v>89.74799999999999</v>
      </c>
      <c r="D31" s="7">
        <f t="shared" si="5"/>
        <v>675</v>
      </c>
      <c r="E31" s="19">
        <v>675</v>
      </c>
      <c r="G31" s="2" t="s">
        <v>20</v>
      </c>
      <c r="H31" s="2" t="s">
        <v>13</v>
      </c>
      <c r="I31" t="s">
        <v>18</v>
      </c>
      <c r="J31" s="2" t="s">
        <v>13</v>
      </c>
      <c r="K31">
        <v>11</v>
      </c>
      <c r="M31" t="s">
        <v>19</v>
      </c>
      <c r="N31" s="2" t="s">
        <v>13</v>
      </c>
      <c r="O31">
        <f t="shared" si="1"/>
        <v>11313.000000000002</v>
      </c>
      <c r="P31" s="2" t="s">
        <v>13</v>
      </c>
      <c r="Q31" s="2">
        <v>4</v>
      </c>
      <c r="R31" s="2" t="s">
        <v>16</v>
      </c>
      <c r="S31" s="2">
        <f t="shared" si="2"/>
        <v>675</v>
      </c>
      <c r="T31" s="2" t="s">
        <v>14</v>
      </c>
      <c r="U31" s="26">
        <f t="shared" si="3"/>
        <v>89.74799999999999</v>
      </c>
      <c r="W31" t="str">
        <f t="shared" si="4"/>
        <v>MIL/DI/11MP/11313/4_675mA</v>
      </c>
    </row>
    <row r="32" spans="2:23" x14ac:dyDescent="0.25">
      <c r="B32" s="7">
        <f>B3*E32</f>
        <v>11732.000000000002</v>
      </c>
      <c r="C32" s="14">
        <f>C3*E32</f>
        <v>93.072000000000003</v>
      </c>
      <c r="D32" s="7">
        <f t="shared" si="5"/>
        <v>700</v>
      </c>
      <c r="E32" s="19">
        <v>700</v>
      </c>
      <c r="G32" s="2" t="s">
        <v>20</v>
      </c>
      <c r="H32" s="2" t="s">
        <v>13</v>
      </c>
      <c r="I32" t="s">
        <v>18</v>
      </c>
      <c r="J32" s="2" t="s">
        <v>13</v>
      </c>
      <c r="K32">
        <v>11</v>
      </c>
      <c r="M32" t="s">
        <v>19</v>
      </c>
      <c r="N32" s="2" t="s">
        <v>13</v>
      </c>
      <c r="O32">
        <f t="shared" si="1"/>
        <v>11732.000000000002</v>
      </c>
      <c r="P32" s="2" t="s">
        <v>13</v>
      </c>
      <c r="Q32" s="2">
        <v>4</v>
      </c>
      <c r="R32" s="2" t="s">
        <v>16</v>
      </c>
      <c r="S32" s="2">
        <f t="shared" si="2"/>
        <v>700</v>
      </c>
      <c r="T32" s="2" t="s">
        <v>14</v>
      </c>
      <c r="U32" s="26">
        <f t="shared" si="3"/>
        <v>93.072000000000003</v>
      </c>
      <c r="W32" t="str">
        <f t="shared" si="4"/>
        <v>MIL/DI/11MP/11732/4_700mA</v>
      </c>
    </row>
    <row r="33" spans="2:23" x14ac:dyDescent="0.25">
      <c r="B33" s="7">
        <f>B3*E33</f>
        <v>12151.000000000002</v>
      </c>
      <c r="C33" s="14">
        <f>C3*E33</f>
        <v>96.396000000000001</v>
      </c>
      <c r="D33" s="7">
        <f t="shared" si="5"/>
        <v>725</v>
      </c>
      <c r="E33" s="19">
        <v>725</v>
      </c>
      <c r="G33" s="2" t="s">
        <v>20</v>
      </c>
      <c r="H33" s="2" t="s">
        <v>13</v>
      </c>
      <c r="I33" t="s">
        <v>18</v>
      </c>
      <c r="J33" s="2" t="s">
        <v>13</v>
      </c>
      <c r="K33">
        <v>11</v>
      </c>
      <c r="M33" t="s">
        <v>19</v>
      </c>
      <c r="N33" s="2" t="s">
        <v>13</v>
      </c>
      <c r="O33">
        <f t="shared" si="1"/>
        <v>12151.000000000002</v>
      </c>
      <c r="P33" s="2" t="s">
        <v>13</v>
      </c>
      <c r="Q33" s="2">
        <v>4</v>
      </c>
      <c r="R33" s="2" t="s">
        <v>16</v>
      </c>
      <c r="S33" s="2">
        <f t="shared" si="2"/>
        <v>725</v>
      </c>
      <c r="T33" s="2" t="s">
        <v>14</v>
      </c>
      <c r="U33" s="26">
        <f t="shared" si="3"/>
        <v>96.396000000000001</v>
      </c>
      <c r="W33" t="str">
        <f t="shared" si="4"/>
        <v>MIL/DI/11MP/12151/4_725mA</v>
      </c>
    </row>
    <row r="34" spans="2:23" x14ac:dyDescent="0.25">
      <c r="B34" s="7">
        <f>B3*E34</f>
        <v>12570.000000000002</v>
      </c>
      <c r="C34" s="14">
        <f>C3*E34</f>
        <v>99.72</v>
      </c>
      <c r="D34" s="7">
        <f t="shared" si="5"/>
        <v>750</v>
      </c>
      <c r="E34" s="19">
        <v>750</v>
      </c>
      <c r="G34" s="2" t="s">
        <v>20</v>
      </c>
      <c r="H34" s="2" t="s">
        <v>13</v>
      </c>
      <c r="I34" t="s">
        <v>18</v>
      </c>
      <c r="J34" s="2" t="s">
        <v>13</v>
      </c>
      <c r="K34">
        <v>11</v>
      </c>
      <c r="M34" t="s">
        <v>19</v>
      </c>
      <c r="N34" s="2" t="s">
        <v>13</v>
      </c>
      <c r="O34">
        <f t="shared" si="1"/>
        <v>12570.000000000002</v>
      </c>
      <c r="P34" s="2" t="s">
        <v>13</v>
      </c>
      <c r="Q34" s="2">
        <v>4</v>
      </c>
      <c r="R34" s="2" t="s">
        <v>16</v>
      </c>
      <c r="S34" s="2">
        <f t="shared" si="2"/>
        <v>750</v>
      </c>
      <c r="T34" s="2" t="s">
        <v>14</v>
      </c>
      <c r="U34" s="26">
        <f t="shared" si="3"/>
        <v>99.72</v>
      </c>
      <c r="W34" t="str">
        <f t="shared" si="4"/>
        <v>MIL/DI/11MP/12570/4_750mA</v>
      </c>
    </row>
    <row r="35" spans="2:23" x14ac:dyDescent="0.25">
      <c r="B35" s="7">
        <f>B3*E35</f>
        <v>12989.000000000002</v>
      </c>
      <c r="C35" s="14">
        <f>C3*E35</f>
        <v>103.044</v>
      </c>
      <c r="D35" s="7">
        <f t="shared" si="5"/>
        <v>775</v>
      </c>
      <c r="E35" s="19">
        <v>775</v>
      </c>
      <c r="G35" s="2" t="s">
        <v>20</v>
      </c>
      <c r="H35" s="2" t="s">
        <v>13</v>
      </c>
      <c r="I35" t="s">
        <v>18</v>
      </c>
      <c r="J35" s="2" t="s">
        <v>13</v>
      </c>
      <c r="K35">
        <v>11</v>
      </c>
      <c r="M35" t="s">
        <v>19</v>
      </c>
      <c r="N35" s="2" t="s">
        <v>13</v>
      </c>
      <c r="O35">
        <f t="shared" si="1"/>
        <v>12989.000000000002</v>
      </c>
      <c r="P35" s="2" t="s">
        <v>13</v>
      </c>
      <c r="Q35" s="2">
        <v>4</v>
      </c>
      <c r="R35" s="2" t="s">
        <v>16</v>
      </c>
      <c r="S35" s="2">
        <f t="shared" si="2"/>
        <v>775</v>
      </c>
      <c r="T35" s="2" t="s">
        <v>14</v>
      </c>
      <c r="U35" s="26">
        <f t="shared" si="3"/>
        <v>103.044</v>
      </c>
      <c r="W35" t="str">
        <f t="shared" si="4"/>
        <v>MIL/DI/11MP/12989/4_775mA</v>
      </c>
    </row>
    <row r="36" spans="2:23" x14ac:dyDescent="0.25">
      <c r="B36" s="7">
        <f>B3*E36</f>
        <v>13408.000000000002</v>
      </c>
      <c r="C36" s="14">
        <f>C3*E36</f>
        <v>106.36799999999999</v>
      </c>
      <c r="D36" s="7">
        <f t="shared" si="5"/>
        <v>800</v>
      </c>
      <c r="E36" s="19">
        <v>800</v>
      </c>
      <c r="G36" s="2" t="s">
        <v>20</v>
      </c>
      <c r="H36" s="2" t="s">
        <v>13</v>
      </c>
      <c r="I36" t="s">
        <v>18</v>
      </c>
      <c r="J36" s="2" t="s">
        <v>13</v>
      </c>
      <c r="K36">
        <v>11</v>
      </c>
      <c r="M36" t="s">
        <v>19</v>
      </c>
      <c r="N36" s="2" t="s">
        <v>13</v>
      </c>
      <c r="O36">
        <f t="shared" si="1"/>
        <v>13408.000000000002</v>
      </c>
      <c r="P36" s="2" t="s">
        <v>13</v>
      </c>
      <c r="Q36" s="2">
        <v>4</v>
      </c>
      <c r="R36" s="2" t="s">
        <v>16</v>
      </c>
      <c r="S36" s="2">
        <f t="shared" si="2"/>
        <v>800</v>
      </c>
      <c r="T36" s="2" t="s">
        <v>14</v>
      </c>
      <c r="U36" s="26">
        <f t="shared" si="3"/>
        <v>106.36799999999999</v>
      </c>
      <c r="W36" t="str">
        <f t="shared" si="4"/>
        <v>MIL/DI/11MP/13408/4_800mA</v>
      </c>
    </row>
    <row r="37" spans="2:23" x14ac:dyDescent="0.25">
      <c r="B37" s="7">
        <f>B3*E37</f>
        <v>13827.000000000002</v>
      </c>
      <c r="C37" s="14">
        <f>C3*E37</f>
        <v>109.69199999999999</v>
      </c>
      <c r="D37" s="7">
        <f t="shared" si="5"/>
        <v>825</v>
      </c>
      <c r="E37" s="19">
        <v>825</v>
      </c>
      <c r="G37" s="2" t="s">
        <v>20</v>
      </c>
      <c r="H37" s="2" t="s">
        <v>13</v>
      </c>
      <c r="I37" t="s">
        <v>18</v>
      </c>
      <c r="J37" s="2" t="s">
        <v>13</v>
      </c>
      <c r="K37">
        <v>11</v>
      </c>
      <c r="M37" t="s">
        <v>19</v>
      </c>
      <c r="N37" s="2" t="s">
        <v>13</v>
      </c>
      <c r="O37">
        <f t="shared" si="1"/>
        <v>13827.000000000002</v>
      </c>
      <c r="P37" s="2" t="s">
        <v>13</v>
      </c>
      <c r="Q37" s="2">
        <v>4</v>
      </c>
      <c r="R37" s="2" t="s">
        <v>16</v>
      </c>
      <c r="S37" s="2">
        <f t="shared" si="2"/>
        <v>825</v>
      </c>
      <c r="T37" s="2" t="s">
        <v>14</v>
      </c>
      <c r="U37" s="26">
        <f t="shared" si="3"/>
        <v>109.69199999999999</v>
      </c>
      <c r="W37" t="str">
        <f t="shared" si="4"/>
        <v>MIL/DI/11MP/13827/4_825mA</v>
      </c>
    </row>
    <row r="38" spans="2:23" x14ac:dyDescent="0.25">
      <c r="B38" s="7">
        <f>B3*E38</f>
        <v>14246.000000000002</v>
      </c>
      <c r="C38" s="14">
        <f>C3*E38</f>
        <v>113.01599999999999</v>
      </c>
      <c r="D38" s="7">
        <f t="shared" si="5"/>
        <v>850</v>
      </c>
      <c r="E38" s="19">
        <v>850</v>
      </c>
      <c r="G38" s="2" t="s">
        <v>20</v>
      </c>
      <c r="H38" s="2" t="s">
        <v>13</v>
      </c>
      <c r="I38" t="s">
        <v>18</v>
      </c>
      <c r="J38" s="2" t="s">
        <v>13</v>
      </c>
      <c r="K38">
        <v>11</v>
      </c>
      <c r="M38" t="s">
        <v>19</v>
      </c>
      <c r="N38" s="2" t="s">
        <v>13</v>
      </c>
      <c r="O38">
        <f t="shared" si="1"/>
        <v>14246.000000000002</v>
      </c>
      <c r="P38" s="2" t="s">
        <v>13</v>
      </c>
      <c r="Q38" s="2">
        <v>4</v>
      </c>
      <c r="R38" s="2" t="s">
        <v>16</v>
      </c>
      <c r="S38" s="2">
        <f t="shared" si="2"/>
        <v>850</v>
      </c>
      <c r="T38" s="2" t="s">
        <v>14</v>
      </c>
      <c r="U38" s="26">
        <f t="shared" si="3"/>
        <v>113.01599999999999</v>
      </c>
      <c r="W38" t="str">
        <f t="shared" si="4"/>
        <v>MIL/DI/11MP/14246/4_850mA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Paul Wilson</dc:creator>
  <cp:lastModifiedBy>Dan Paul Wilson</cp:lastModifiedBy>
  <dcterms:created xsi:type="dcterms:W3CDTF">2022-02-10T10:20:22Z</dcterms:created>
  <dcterms:modified xsi:type="dcterms:W3CDTF">2023-07-05T08:33:02Z</dcterms:modified>
</cp:coreProperties>
</file>